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T:\Колесникова\ОТЧЕТ О ЦЕНАХ И ТАРИФАХ (ЕЖЕКВАРТАЛЬНО до 25 числа)\2018\Готовый отчет на 30.09.2018\Приложения\"/>
    </mc:Choice>
  </mc:AlternateContent>
  <bookViews>
    <workbookView xWindow="0" yWindow="0" windowWidth="28800" windowHeight="11985"/>
  </bookViews>
  <sheets>
    <sheet name="Дин. за нед с опт торг" sheetId="1" r:id="rId1"/>
  </sheets>
  <externalReferences>
    <externalReference r:id="rId2"/>
  </externalReferences>
  <definedNames>
    <definedName name="Z_22F1C44F_8FD1_4B83_B44B_F5C3835E4097_.wvu.Rows" localSheetId="0" hidden="1">'Дин. за нед с опт торг'!$46:$46</definedName>
    <definedName name="Z_B2BADA6D_5631_45B6_B12B_C505C0E4BC33_.wvu.Rows" localSheetId="0" hidden="1">'Дин. за нед с опт торг'!$46:$46</definedName>
    <definedName name="МО">[1]Ярм!$C$4:$AT$4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4" i="1" l="1"/>
  <c r="H44" i="1"/>
  <c r="E44" i="1"/>
  <c r="B44" i="1"/>
  <c r="K43" i="1"/>
  <c r="H43" i="1"/>
  <c r="E43" i="1"/>
  <c r="B43" i="1"/>
  <c r="K42" i="1"/>
  <c r="H42" i="1"/>
  <c r="E42" i="1"/>
  <c r="B42" i="1"/>
  <c r="K41" i="1"/>
  <c r="H41" i="1"/>
  <c r="E41" i="1"/>
  <c r="B41" i="1"/>
  <c r="K40" i="1"/>
  <c r="H40" i="1"/>
  <c r="E40" i="1"/>
  <c r="B40" i="1"/>
  <c r="K39" i="1"/>
  <c r="H39" i="1"/>
  <c r="E39" i="1"/>
  <c r="B39" i="1"/>
  <c r="K38" i="1"/>
  <c r="H38" i="1"/>
  <c r="E38" i="1"/>
  <c r="B38" i="1"/>
  <c r="K37" i="1"/>
  <c r="H37" i="1"/>
  <c r="E37" i="1"/>
  <c r="B37" i="1"/>
  <c r="K36" i="1"/>
  <c r="H36" i="1"/>
  <c r="E36" i="1"/>
  <c r="B36" i="1"/>
  <c r="K35" i="1"/>
  <c r="H35" i="1"/>
  <c r="E35" i="1"/>
  <c r="B35" i="1"/>
  <c r="K34" i="1"/>
  <c r="H34" i="1"/>
  <c r="E34" i="1"/>
  <c r="B34" i="1"/>
  <c r="K33" i="1"/>
  <c r="H33" i="1"/>
  <c r="E33" i="1"/>
  <c r="B33" i="1"/>
  <c r="K32" i="1"/>
  <c r="H32" i="1"/>
  <c r="E32" i="1"/>
  <c r="B32" i="1"/>
  <c r="K31" i="1"/>
  <c r="H31" i="1"/>
  <c r="E31" i="1"/>
  <c r="B31" i="1"/>
  <c r="K30" i="1"/>
  <c r="H30" i="1"/>
  <c r="E30" i="1"/>
  <c r="B30" i="1"/>
  <c r="K29" i="1"/>
  <c r="H29" i="1"/>
  <c r="E29" i="1"/>
  <c r="B29" i="1"/>
  <c r="K28" i="1"/>
  <c r="H28" i="1"/>
  <c r="E28" i="1"/>
  <c r="B28" i="1"/>
  <c r="K27" i="1"/>
  <c r="H27" i="1"/>
  <c r="E27" i="1"/>
  <c r="B27" i="1"/>
  <c r="K26" i="1"/>
  <c r="H26" i="1"/>
  <c r="E26" i="1"/>
  <c r="B26" i="1"/>
  <c r="K25" i="1"/>
  <c r="H25" i="1"/>
  <c r="E25" i="1"/>
  <c r="B25" i="1"/>
  <c r="K24" i="1"/>
  <c r="H24" i="1"/>
  <c r="E24" i="1"/>
  <c r="B24" i="1"/>
  <c r="K23" i="1"/>
  <c r="H23" i="1"/>
  <c r="E23" i="1"/>
  <c r="B23" i="1"/>
  <c r="K22" i="1"/>
  <c r="H22" i="1"/>
  <c r="E22" i="1"/>
  <c r="B22" i="1"/>
  <c r="K21" i="1"/>
  <c r="H21" i="1"/>
  <c r="E21" i="1"/>
  <c r="B21" i="1"/>
  <c r="K20" i="1"/>
  <c r="H20" i="1"/>
  <c r="E20" i="1"/>
  <c r="B20" i="1"/>
  <c r="K19" i="1"/>
  <c r="H19" i="1"/>
  <c r="E19" i="1"/>
  <c r="B19" i="1"/>
  <c r="K18" i="1"/>
  <c r="H18" i="1"/>
  <c r="E18" i="1"/>
  <c r="B18" i="1"/>
  <c r="K17" i="1"/>
  <c r="H17" i="1"/>
  <c r="E17" i="1"/>
  <c r="B17" i="1"/>
  <c r="K16" i="1"/>
  <c r="H16" i="1"/>
  <c r="E16" i="1"/>
  <c r="B16" i="1"/>
  <c r="K15" i="1"/>
  <c r="H15" i="1"/>
  <c r="E15" i="1"/>
  <c r="B15" i="1"/>
  <c r="A15" i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K14" i="1"/>
  <c r="H14" i="1"/>
  <c r="E14" i="1"/>
  <c r="B14" i="1"/>
  <c r="K13" i="1"/>
  <c r="H13" i="1"/>
  <c r="E13" i="1"/>
  <c r="B13" i="1"/>
  <c r="K12" i="1"/>
  <c r="H12" i="1"/>
  <c r="E12" i="1"/>
  <c r="B12" i="1"/>
  <c r="K11" i="1"/>
  <c r="H11" i="1"/>
  <c r="E11" i="1"/>
  <c r="B11" i="1"/>
  <c r="K10" i="1"/>
  <c r="H10" i="1"/>
  <c r="E10" i="1"/>
  <c r="K9" i="1"/>
  <c r="E9" i="1"/>
  <c r="K8" i="1"/>
  <c r="H8" i="1"/>
  <c r="E8" i="1"/>
  <c r="B8" i="1"/>
  <c r="K7" i="1"/>
  <c r="H7" i="1"/>
  <c r="E7" i="1"/>
  <c r="B7" i="1"/>
  <c r="K5" i="1"/>
  <c r="F5" i="1"/>
  <c r="J5" i="1"/>
  <c r="I5" i="1"/>
  <c r="G5" i="1" l="1"/>
</calcChain>
</file>

<file path=xl/sharedStrings.xml><?xml version="1.0" encoding="utf-8"?>
<sst xmlns="http://schemas.openxmlformats.org/spreadsheetml/2006/main" count="54" uniqueCount="15">
  <si>
    <t>Наименование товара</t>
  </si>
  <si>
    <t>Оптово-отпускные цены предприятий производителей</t>
  </si>
  <si>
    <t>Оптово-отпускные цены  предприятий оптовой торговли</t>
  </si>
  <si>
    <t>Розничные цены</t>
  </si>
  <si>
    <t>Индекс , %</t>
  </si>
  <si>
    <t>х</t>
  </si>
  <si>
    <t>-</t>
  </si>
  <si>
    <t>27 декабря 2017 года</t>
  </si>
  <si>
    <t>3 октября 2018 года</t>
  </si>
  <si>
    <t>Таблица 1</t>
  </si>
  <si>
    <t>(с НДС)</t>
  </si>
  <si>
    <t>№ п/п</t>
  </si>
  <si>
    <t xml:space="preserve">Хлеб пшеничный формовой из муки 1-го сорта, руб. за 1 кг </t>
  </si>
  <si>
    <r>
      <t xml:space="preserve">Данные РЭК-департамента цен и тарифов Краснодарского края о </t>
    </r>
    <r>
      <rPr>
        <b/>
        <sz val="14"/>
        <color theme="1"/>
        <rFont val="Times New Roman"/>
        <family val="1"/>
        <charset val="204"/>
      </rPr>
      <t xml:space="preserve">среднекраевых уровнях оптово-отпускных цен предприятий производителей и </t>
    </r>
    <r>
      <rPr>
        <b/>
        <sz val="14"/>
        <color theme="1"/>
        <rFont val="Times New Roman"/>
        <family val="1"/>
      </rPr>
      <t>розничных цен за период с начала 2018 года</t>
    </r>
  </si>
  <si>
    <r>
      <t xml:space="preserve">Хлебобулочные изделия из пшеничной муки </t>
    </r>
    <r>
      <rPr>
        <sz val="14"/>
        <color theme="1"/>
        <rFont val="Times New Roman"/>
        <family val="1"/>
        <charset val="204"/>
      </rPr>
      <t xml:space="preserve">высшего сорта </t>
    </r>
    <r>
      <rPr>
        <sz val="14"/>
        <color theme="1"/>
        <rFont val="Times New Roman"/>
        <family val="1"/>
      </rPr>
      <t xml:space="preserve">(Батон), руб. за </t>
    </r>
    <r>
      <rPr>
        <sz val="14"/>
        <color theme="1"/>
        <rFont val="Times New Roman"/>
        <family val="1"/>
        <charset val="204"/>
      </rPr>
      <t>1кг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</si>
</sst>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0"/>
      <name val="Arial Cyr"/>
      <charset val="204"/>
    </font>
    <font>
      <sz val="14"/>
      <color theme="1"/>
      <name val="Times New Roman"/>
      <family val="1"/>
      <charset val="204"/>
    </font>
    <font>
      <sz val="14"/>
      <color theme="1"/>
      <name val="Arial Cyr"/>
      <charset val="204"/>
    </font>
    <font>
      <b/>
      <sz val="14"/>
      <color theme="1"/>
      <name val="Times New Roman"/>
      <family val="1"/>
    </font>
    <font>
      <b/>
      <sz val="14"/>
      <color theme="1"/>
      <name val="Times New Roman"/>
      <family val="1"/>
      <charset val="204"/>
    </font>
    <font>
      <b/>
      <sz val="14"/>
      <color theme="1"/>
      <name val="Arial Cyr"/>
      <charset val="204"/>
    </font>
    <font>
      <sz val="14"/>
      <color theme="1"/>
      <name val="Times New Roman"/>
      <family val="1"/>
    </font>
    <font>
      <i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4" fontId="1" fillId="2" borderId="0" xfId="0" applyNumberFormat="1" applyFont="1" applyFill="1" applyBorder="1" applyAlignment="1">
      <alignment vertical="center"/>
    </xf>
    <xf numFmtId="0" fontId="1" fillId="2" borderId="0" xfId="0" applyFont="1" applyFill="1" applyAlignment="1"/>
    <xf numFmtId="0" fontId="1" fillId="2" borderId="0" xfId="0" applyFont="1" applyFill="1" applyAlignment="1">
      <alignment horizontal="right"/>
    </xf>
    <xf numFmtId="0" fontId="1" fillId="2" borderId="0" xfId="0" applyFont="1" applyFill="1" applyBorder="1" applyAlignment="1">
      <alignment horizontal="right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/>
    </xf>
    <xf numFmtId="0" fontId="2" fillId="2" borderId="0" xfId="0" applyFont="1" applyFill="1" applyBorder="1"/>
    <xf numFmtId="4" fontId="1" fillId="2" borderId="0" xfId="0" applyNumberFormat="1" applyFont="1" applyFill="1" applyBorder="1"/>
    <xf numFmtId="0" fontId="2" fillId="2" borderId="0" xfId="0" applyFont="1" applyFill="1" applyBorder="1" applyAlignment="1">
      <alignment horizontal="right"/>
    </xf>
    <xf numFmtId="0" fontId="3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0" fontId="2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right" vertical="center"/>
    </xf>
    <xf numFmtId="0" fontId="6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/>
    </xf>
    <xf numFmtId="164" fontId="7" fillId="2" borderId="1" xfId="0" applyNumberFormat="1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left" vertical="center" wrapText="1"/>
    </xf>
    <xf numFmtId="49" fontId="6" fillId="2" borderId="0" xfId="0" applyNumberFormat="1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left" vertical="top" wrapText="1"/>
    </xf>
    <xf numFmtId="2" fontId="1" fillId="2" borderId="0" xfId="0" applyNumberFormat="1" applyFont="1" applyFill="1" applyBorder="1" applyAlignment="1">
      <alignment horizontal="center" vertical="center"/>
    </xf>
    <xf numFmtId="164" fontId="7" fillId="2" borderId="0" xfId="0" applyNumberFormat="1" applyFont="1" applyFill="1" applyBorder="1" applyAlignment="1">
      <alignment horizontal="center" vertical="center"/>
    </xf>
    <xf numFmtId="2" fontId="6" fillId="2" borderId="0" xfId="0" applyNumberFormat="1" applyFont="1" applyFill="1" applyBorder="1" applyAlignment="1">
      <alignment horizontal="center" vertical="top" wrapText="1"/>
    </xf>
    <xf numFmtId="164" fontId="6" fillId="2" borderId="0" xfId="0" applyNumberFormat="1" applyFont="1" applyFill="1" applyBorder="1" applyAlignment="1">
      <alignment horizontal="center" vertical="center"/>
    </xf>
    <xf numFmtId="2" fontId="6" fillId="2" borderId="0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1050;&#1086;&#1085;&#1090;&#1088;&#1086;&#1083;&#1100;&#1085;&#1099;&#1077;%20&#1084;&#1077;&#1088;&#1086;&#1087;&#1088;&#1080;&#1103;&#1090;&#1080;&#1103;\2018%20&#1075;&#1086;&#1076;\1.%20&#1045;&#1078;&#1077;&#1085;&#1077;&#1076;&#1077;&#1083;&#1100;&#1085;&#1072;&#1103;%20&#1080;&#1085;&#1092;&#1086;&#1088;&#1084;&#1072;&#1094;&#1080;&#1103;\26.%2004.07.2018\&#1057;&#1074;&#1086;&#1076;%20&#1085;&#1072;%2004.07.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озн.свод"/>
      <sheetName val="опт. и  розн. свод"/>
      <sheetName val="авт. т"/>
      <sheetName val="полн. свод "/>
      <sheetName val="Для сайта новая"/>
      <sheetName val="ярмар на сайт"/>
      <sheetName val="Дин. за нед с опт торг"/>
      <sheetName val="для МСХ"/>
      <sheetName val="Для ДПС"/>
      <sheetName val="Для прокуратуры"/>
      <sheetName val="ЯРМ для прокуратуры"/>
      <sheetName val="пп"/>
      <sheetName val="пп ср"/>
      <sheetName val="пот"/>
      <sheetName val="пот ср"/>
      <sheetName val="роз"/>
      <sheetName val="роз срав"/>
      <sheetName val="Ярм"/>
      <sheetName val="ярм и розн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</sheetNames>
    <sheetDataSet>
      <sheetData sheetId="0">
        <row r="5">
          <cell r="H5" t="str">
            <v>4 июля 2018 года</v>
          </cell>
        </row>
      </sheetData>
      <sheetData sheetId="1"/>
      <sheetData sheetId="2"/>
      <sheetData sheetId="3">
        <row r="7">
          <cell r="B7" t="str">
            <v>Мука пшеничная 1-го сорта, руб. за 1кг</v>
          </cell>
        </row>
        <row r="8">
          <cell r="B8" t="str">
            <v>Мука пшеничная высшего сорта, руб. за 1кг</v>
          </cell>
        </row>
        <row r="11">
          <cell r="B11" t="str">
            <v xml:space="preserve">Хлеб ржаной, ржано-пшеничный (Дарницкий, Бородинский), руб. за 1 кг </v>
          </cell>
        </row>
        <row r="12">
          <cell r="B12" t="str">
            <v>Молоко питьевое 2,5% жирности пастеризованное в полиэтиленовом пакете, руб. за 1л</v>
          </cell>
        </row>
        <row r="13">
          <cell r="B13" t="str">
            <v>Молоко питьевое 2,5% жирности пастеризованное в картонном пакете (тетра-брик, пюр-пак, элопак и др.)., руб. за  1л</v>
          </cell>
        </row>
        <row r="14">
          <cell r="B14" t="str">
            <v>Молоко питьевое 3,2% жирности пастеризованное в полиэтиленовом пакете, руб. за 1л</v>
          </cell>
        </row>
        <row r="15">
          <cell r="B15" t="str">
            <v>Молоко питьевое 3,2-4,5% жирности пастеризованное в картонном пакете (тетра-брик, пюр-пак, элопак и др.)., руб. за  1л</v>
          </cell>
        </row>
        <row r="16">
          <cell r="B16" t="str">
            <v>Кефир 2,5 % жирности, руб. за полиэтиленовый пакет весом 1кг</v>
          </cell>
        </row>
        <row r="17">
          <cell r="B17" t="str">
            <v>Сметана 20% жирности весовая, руб. за 1кг</v>
          </cell>
        </row>
        <row r="18">
          <cell r="B18" t="str">
            <v>Сметана 20% жирности, руб. за полиэтиленовый пакет весом 500г</v>
          </cell>
        </row>
        <row r="19">
          <cell r="B19" t="str">
            <v>Творог обезжиренный весовой, руб. за 1кг</v>
          </cell>
        </row>
        <row r="20">
          <cell r="B20" t="str">
            <v>Творог обезжиренный, руб. за пачку весом 200г</v>
          </cell>
        </row>
        <row r="21">
          <cell r="B21" t="str">
            <v>Масло сливочное весовое , руб. за 1кг</v>
          </cell>
        </row>
        <row r="22">
          <cell r="B22" t="str">
            <v>Масло сливочное фасованное в пачки, руб. за пачку весом 200г</v>
          </cell>
        </row>
        <row r="23">
          <cell r="B23" t="str">
            <v>Масло подсолнечное нерафинированное на розлив, руб. за 1л</v>
          </cell>
        </row>
        <row r="24">
          <cell r="B24" t="str">
            <v>Масло подсолнечное нерафинированное фасованное, руб. за политиэтил. бутылку емкостью 1 л</v>
          </cell>
        </row>
        <row r="25">
          <cell r="B25" t="str">
            <v>Масло подсолнечное рафиниров. дезодорир. фасованное, руб. за политиэт. бутылку емкостью 1 л</v>
          </cell>
        </row>
        <row r="26">
          <cell r="B26" t="str">
            <v>Яйца куриные столовые 1 категории, руб. за 1 десяток</v>
          </cell>
        </row>
        <row r="27">
          <cell r="B27" t="str">
            <v>Яйца куриные столовые 2 категории, руб. за 1 десяток</v>
          </cell>
        </row>
        <row r="28">
          <cell r="B28" t="str">
            <v>Говядина (кроме бескостного мяса), руб. за 1кг</v>
          </cell>
        </row>
        <row r="29">
          <cell r="B29" t="str">
            <v>Свинина (кроме бескостного мяса), руб. за 1кг</v>
          </cell>
        </row>
        <row r="30">
          <cell r="B30" t="str">
            <v>Баранина (кроме бескостного мяса), руб. за 1кг</v>
          </cell>
        </row>
        <row r="31">
          <cell r="B31" t="str">
            <v>Куры (кроме куриных окорочков), руб. за 1кг</v>
          </cell>
        </row>
        <row r="32">
          <cell r="B32" t="str">
            <v>Рыба мороженая неразделанная  (лимонема, камбала, треска, хек, сайда, путассу, минтай), руб. за 1кг</v>
          </cell>
        </row>
        <row r="33">
          <cell r="B33" t="str">
            <v>Сахар-песок, руб. за 1кг</v>
          </cell>
        </row>
        <row r="34">
          <cell r="B34" t="str">
            <v>Соль поваренная пищевая, руб. за 1кг</v>
          </cell>
        </row>
        <row r="35">
          <cell r="B35" t="str">
            <v>Чай черный байховый, руб. за 1кг</v>
          </cell>
        </row>
        <row r="36">
          <cell r="B36" t="str">
            <v>Рис шлифованный, руб. за 1кг</v>
          </cell>
        </row>
        <row r="37">
          <cell r="B37" t="str">
            <v>Пшено, руб. за 1кг</v>
          </cell>
        </row>
        <row r="38">
          <cell r="B38" t="str">
            <v>Крупа гречневая ядрица, руб. за 1кг</v>
          </cell>
        </row>
        <row r="39">
          <cell r="B39" t="str">
            <v>Вермишель, руб. за 1кг</v>
          </cell>
        </row>
        <row r="40">
          <cell r="B40" t="str">
            <v>Картофель, руб. за 1кг</v>
          </cell>
        </row>
        <row r="41">
          <cell r="B41" t="str">
            <v>Капуста белокочанная свежая, руб. за 1кг</v>
          </cell>
        </row>
        <row r="42">
          <cell r="B42" t="str">
            <v>Лук репчатый, руб. за 1кг</v>
          </cell>
        </row>
        <row r="43">
          <cell r="B43" t="str">
            <v>Морковь, руб. за 1кг</v>
          </cell>
        </row>
        <row r="44">
          <cell r="B44" t="str">
            <v>Яблоки отечественные, руб. за 1кг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4">
          <cell r="C4" t="str">
            <v>Анапа</v>
          </cell>
          <cell r="D4" t="str">
            <v xml:space="preserve">Армавир </v>
          </cell>
          <cell r="E4" t="str">
            <v>Геленджик</v>
          </cell>
          <cell r="F4" t="str">
            <v>Горя-чий Ключ</v>
          </cell>
          <cell r="G4" t="str">
            <v>Краснодар</v>
          </cell>
          <cell r="H4" t="str">
            <v>Новороссийск</v>
          </cell>
          <cell r="I4" t="str">
            <v>Сочи</v>
          </cell>
          <cell r="J4" t="str">
            <v>Абинский</v>
          </cell>
          <cell r="K4" t="str">
            <v>Апшеронский</v>
          </cell>
          <cell r="L4" t="str">
            <v>Белоглинский</v>
          </cell>
          <cell r="M4" t="str">
            <v>Белореченский</v>
          </cell>
          <cell r="N4" t="str">
            <v>Брюховецкий</v>
          </cell>
          <cell r="O4" t="str">
            <v>Выселковский</v>
          </cell>
          <cell r="P4" t="str">
            <v xml:space="preserve">Гулькевичский </v>
          </cell>
          <cell r="Q4" t="str">
            <v>Динской</v>
          </cell>
          <cell r="R4" t="str">
            <v>Ейский</v>
          </cell>
          <cell r="S4" t="str">
            <v xml:space="preserve">Кавказский </v>
          </cell>
          <cell r="T4" t="str">
            <v>Калининский</v>
          </cell>
          <cell r="U4" t="str">
            <v>Каневский</v>
          </cell>
          <cell r="V4" t="str">
            <v xml:space="preserve">Кореновский </v>
          </cell>
          <cell r="W4" t="str">
            <v>Красноармейский</v>
          </cell>
          <cell r="X4" t="str">
            <v>Крыловский</v>
          </cell>
          <cell r="Y4" t="str">
            <v>Крымск</v>
          </cell>
          <cell r="Z4" t="str">
            <v>Курганинский</v>
          </cell>
          <cell r="AA4" t="str">
            <v>Кущевский</v>
          </cell>
          <cell r="AB4" t="str">
            <v>Лабинск</v>
          </cell>
          <cell r="AC4" t="str">
            <v>Ленинградский</v>
          </cell>
          <cell r="AD4" t="str">
            <v>Мостовский</v>
          </cell>
          <cell r="AE4" t="str">
            <v>Новокубанский</v>
          </cell>
          <cell r="AF4" t="str">
            <v>Новопокровский</v>
          </cell>
          <cell r="AG4" t="str">
            <v>Отрадненский</v>
          </cell>
          <cell r="AH4" t="str">
            <v>Павловский</v>
          </cell>
          <cell r="AI4" t="str">
            <v>Прим.-Ахтарский</v>
          </cell>
          <cell r="AJ4" t="str">
            <v>Северский</v>
          </cell>
          <cell r="AK4" t="str">
            <v>Славянский</v>
          </cell>
          <cell r="AL4" t="str">
            <v>Староминский</v>
          </cell>
          <cell r="AM4" t="str">
            <v>Тбилисский</v>
          </cell>
          <cell r="AN4" t="str">
            <v>Темрюкский</v>
          </cell>
          <cell r="AO4" t="str">
            <v>Тимашевский</v>
          </cell>
          <cell r="AP4" t="str">
            <v>Тихорецкий</v>
          </cell>
          <cell r="AQ4" t="str">
            <v>Туапсинский</v>
          </cell>
          <cell r="AR4" t="str">
            <v>Успенский</v>
          </cell>
          <cell r="AS4" t="str">
            <v>Усть-Лабинский</v>
          </cell>
          <cell r="AT4" t="str">
            <v>Щербиновский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CC"/>
  </sheetPr>
  <dimension ref="A1:K73"/>
  <sheetViews>
    <sheetView tabSelected="1" topLeftCell="A37" zoomScale="70" zoomScaleNormal="70" zoomScaleSheetLayoutView="100" workbookViewId="0">
      <selection activeCell="D49" sqref="D49"/>
    </sheetView>
  </sheetViews>
  <sheetFormatPr defaultRowHeight="39" customHeight="1" x14ac:dyDescent="0.3"/>
  <cols>
    <col min="1" max="1" width="6.85546875" style="8" customWidth="1"/>
    <col min="2" max="2" width="98.85546875" style="9" customWidth="1"/>
    <col min="3" max="3" width="12.42578125" style="10" customWidth="1"/>
    <col min="4" max="4" width="11.5703125" style="10" customWidth="1"/>
    <col min="5" max="5" width="8.85546875" style="10" customWidth="1"/>
    <col min="6" max="6" width="11.42578125" style="10" customWidth="1"/>
    <col min="7" max="7" width="11.7109375" style="10" customWidth="1"/>
    <col min="8" max="8" width="8.7109375" style="10" customWidth="1"/>
    <col min="9" max="9" width="11.42578125" style="9" customWidth="1"/>
    <col min="10" max="10" width="11.7109375" style="9" customWidth="1"/>
    <col min="11" max="11" width="9" style="9" customWidth="1"/>
    <col min="12" max="16384" width="9.140625" style="9"/>
  </cols>
  <sheetData>
    <row r="1" spans="1:11" ht="26.25" customHeight="1" x14ac:dyDescent="0.3">
      <c r="J1" s="11" t="s">
        <v>9</v>
      </c>
      <c r="K1" s="11"/>
    </row>
    <row r="2" spans="1:11" ht="34.5" customHeight="1" x14ac:dyDescent="0.25">
      <c r="A2" s="12" t="s">
        <v>13</v>
      </c>
      <c r="B2" s="13"/>
      <c r="C2" s="13"/>
      <c r="D2" s="13"/>
      <c r="E2" s="13"/>
      <c r="F2" s="13"/>
      <c r="G2" s="13"/>
      <c r="H2" s="13"/>
      <c r="I2" s="13"/>
      <c r="J2" s="13"/>
      <c r="K2" s="13"/>
    </row>
    <row r="3" spans="1:11" ht="18.75" customHeight="1" x14ac:dyDescent="0.3">
      <c r="A3" s="14"/>
      <c r="C3" s="15"/>
      <c r="D3" s="15"/>
      <c r="E3" s="15"/>
      <c r="F3" s="15"/>
      <c r="G3" s="15"/>
      <c r="H3" s="15"/>
      <c r="I3" s="15"/>
      <c r="J3" s="15"/>
      <c r="K3" s="16" t="s">
        <v>10</v>
      </c>
    </row>
    <row r="4" spans="1:11" ht="39" customHeight="1" x14ac:dyDescent="0.25">
      <c r="A4" s="17" t="s">
        <v>11</v>
      </c>
      <c r="B4" s="18" t="s">
        <v>0</v>
      </c>
      <c r="C4" s="5" t="s">
        <v>1</v>
      </c>
      <c r="D4" s="6"/>
      <c r="E4" s="7"/>
      <c r="F4" s="5" t="s">
        <v>2</v>
      </c>
      <c r="G4" s="19"/>
      <c r="H4" s="20"/>
      <c r="I4" s="5" t="s">
        <v>3</v>
      </c>
      <c r="J4" s="6"/>
      <c r="K4" s="7"/>
    </row>
    <row r="5" spans="1:11" ht="39" customHeight="1" x14ac:dyDescent="0.25">
      <c r="A5" s="17"/>
      <c r="B5" s="18"/>
      <c r="C5" s="18" t="s">
        <v>7</v>
      </c>
      <c r="D5" s="18" t="s">
        <v>8</v>
      </c>
      <c r="E5" s="18" t="s">
        <v>4</v>
      </c>
      <c r="F5" s="18" t="str">
        <f>C5</f>
        <v>27 декабря 2017 года</v>
      </c>
      <c r="G5" s="18" t="str">
        <f>D5</f>
        <v>3 октября 2018 года</v>
      </c>
      <c r="H5" s="18" t="s">
        <v>4</v>
      </c>
      <c r="I5" s="18" t="str">
        <f>C5</f>
        <v>27 декабря 2017 года</v>
      </c>
      <c r="J5" s="18" t="str">
        <f>D5</f>
        <v>3 октября 2018 года</v>
      </c>
      <c r="K5" s="18" t="str">
        <f>E5</f>
        <v>Индекс , %</v>
      </c>
    </row>
    <row r="6" spans="1:11" ht="39" customHeight="1" x14ac:dyDescent="0.25">
      <c r="A6" s="17"/>
      <c r="B6" s="18"/>
      <c r="C6" s="21"/>
      <c r="D6" s="21"/>
      <c r="E6" s="21"/>
      <c r="F6" s="21"/>
      <c r="G6" s="21"/>
      <c r="H6" s="21"/>
      <c r="I6" s="21"/>
      <c r="J6" s="21"/>
      <c r="K6" s="21"/>
    </row>
    <row r="7" spans="1:11" ht="39" customHeight="1" x14ac:dyDescent="0.25">
      <c r="A7" s="22">
        <v>1</v>
      </c>
      <c r="B7" s="34" t="str">
        <f>'[1]полн. свод '!B7</f>
        <v>Мука пшеничная 1-го сорта, руб. за 1кг</v>
      </c>
      <c r="C7" s="23">
        <v>15.997272727272728</v>
      </c>
      <c r="D7" s="23">
        <v>16.87</v>
      </c>
      <c r="E7" s="24">
        <f>IF(OR(D7="-",C7="-"),"-",D7/C7*100)</f>
        <v>105.45547536511906</v>
      </c>
      <c r="F7" s="23">
        <v>19.419999999999998</v>
      </c>
      <c r="G7" s="23">
        <v>20.812000000000001</v>
      </c>
      <c r="H7" s="24">
        <f>IF(OR(G7="-",F7="-"),"-",G7/F7*100)</f>
        <v>107.167868177137</v>
      </c>
      <c r="I7" s="23">
        <v>27.096666666666671</v>
      </c>
      <c r="J7" s="23">
        <v>26.257580645161287</v>
      </c>
      <c r="K7" s="24">
        <f>IF(OR(J7="-",I7="-"),"-",J7/I7*100)</f>
        <v>96.903360727621916</v>
      </c>
    </row>
    <row r="8" spans="1:11" ht="39" customHeight="1" x14ac:dyDescent="0.25">
      <c r="A8" s="22">
        <v>2</v>
      </c>
      <c r="B8" s="34" t="str">
        <f>'[1]полн. свод '!B8</f>
        <v>Мука пшеничная высшего сорта, руб. за 1кг</v>
      </c>
      <c r="C8" s="23">
        <v>17.800909090909091</v>
      </c>
      <c r="D8" s="23">
        <v>19.038</v>
      </c>
      <c r="E8" s="24">
        <f t="shared" ref="E8:E44" si="0">IF(OR(D8="-",C8="-"),"-",D8/C8*100)</f>
        <v>106.94959399417803</v>
      </c>
      <c r="F8" s="23">
        <v>24.30153846153846</v>
      </c>
      <c r="G8" s="23">
        <v>24.937857142857144</v>
      </c>
      <c r="H8" s="24">
        <f t="shared" ref="H8:H44" si="1">IF(OR(G8="-",F8="-"),"-",G8/F8*100)</f>
        <v>102.61842962051877</v>
      </c>
      <c r="I8" s="23">
        <v>31.501687327823685</v>
      </c>
      <c r="J8" s="23">
        <v>31.663198002754825</v>
      </c>
      <c r="K8" s="24">
        <f t="shared" ref="K8:K44" si="2">IF(OR(J8="-",I8="-"),"-",J8/I8*100)</f>
        <v>100.51270483784049</v>
      </c>
    </row>
    <row r="9" spans="1:11" ht="31.5" customHeight="1" x14ac:dyDescent="0.25">
      <c r="A9" s="22">
        <v>3</v>
      </c>
      <c r="B9" s="25" t="s">
        <v>12</v>
      </c>
      <c r="C9" s="23">
        <v>40.42</v>
      </c>
      <c r="D9" s="23">
        <v>41.11</v>
      </c>
      <c r="E9" s="24">
        <f t="shared" si="0"/>
        <v>101.70707570509647</v>
      </c>
      <c r="F9" s="23" t="s">
        <v>5</v>
      </c>
      <c r="G9" s="23" t="s">
        <v>5</v>
      </c>
      <c r="H9" s="24" t="s">
        <v>5</v>
      </c>
      <c r="I9" s="23">
        <v>44.44</v>
      </c>
      <c r="J9" s="23">
        <v>45.2</v>
      </c>
      <c r="K9" s="24">
        <f t="shared" si="2"/>
        <v>101.71017101710171</v>
      </c>
    </row>
    <row r="10" spans="1:11" ht="39" customHeight="1" x14ac:dyDescent="0.25">
      <c r="A10" s="22">
        <v>4</v>
      </c>
      <c r="B10" s="25" t="s">
        <v>14</v>
      </c>
      <c r="C10" s="23">
        <v>54.583666666666673</v>
      </c>
      <c r="D10" s="23">
        <v>56.251290322580651</v>
      </c>
      <c r="E10" s="24">
        <f t="shared" si="0"/>
        <v>103.05516971972197</v>
      </c>
      <c r="F10" s="23">
        <v>66.751999999999995</v>
      </c>
      <c r="G10" s="23">
        <v>66.494</v>
      </c>
      <c r="H10" s="24">
        <f t="shared" si="1"/>
        <v>99.613494726749764</v>
      </c>
      <c r="I10" s="23">
        <v>64.418519283746548</v>
      </c>
      <c r="J10" s="23">
        <v>65.121458677685951</v>
      </c>
      <c r="K10" s="24">
        <f t="shared" si="2"/>
        <v>101.09120700344437</v>
      </c>
    </row>
    <row r="11" spans="1:11" ht="39" customHeight="1" x14ac:dyDescent="0.25">
      <c r="A11" s="22">
        <v>5</v>
      </c>
      <c r="B11" s="34" t="str">
        <f>'[1]полн. свод '!B11</f>
        <v xml:space="preserve">Хлеб ржаной, ржано-пшеничный (Дарницкий, Бородинский), руб. за 1 кг </v>
      </c>
      <c r="C11" s="23">
        <v>46.170333333333332</v>
      </c>
      <c r="D11" s="23">
        <v>46.77225806451613</v>
      </c>
      <c r="E11" s="24">
        <f t="shared" si="0"/>
        <v>101.30370453866364</v>
      </c>
      <c r="F11" s="23">
        <v>50.82</v>
      </c>
      <c r="G11" s="23">
        <v>49.975999999999999</v>
      </c>
      <c r="H11" s="24">
        <f t="shared" si="1"/>
        <v>98.339236521054701</v>
      </c>
      <c r="I11" s="23">
        <v>54.454400826446275</v>
      </c>
      <c r="J11" s="23">
        <v>55.259793388429742</v>
      </c>
      <c r="K11" s="24">
        <f t="shared" si="2"/>
        <v>101.47902198859991</v>
      </c>
    </row>
    <row r="12" spans="1:11" ht="39" customHeight="1" x14ac:dyDescent="0.25">
      <c r="A12" s="22">
        <v>6</v>
      </c>
      <c r="B12" s="34" t="str">
        <f>'[1]полн. свод '!B12</f>
        <v>Молоко питьевое 2,5% жирности пастеризованное в полиэтиленовом пакете, руб. за 1л</v>
      </c>
      <c r="C12" s="23">
        <v>39.473333333333336</v>
      </c>
      <c r="D12" s="23">
        <v>39.480909090909087</v>
      </c>
      <c r="E12" s="24">
        <f t="shared" si="0"/>
        <v>100.01919208978825</v>
      </c>
      <c r="F12" s="23">
        <v>40.742500000000007</v>
      </c>
      <c r="G12" s="23">
        <v>40.447361111111114</v>
      </c>
      <c r="H12" s="24">
        <f t="shared" si="1"/>
        <v>99.275599462750463</v>
      </c>
      <c r="I12" s="23">
        <v>45.395132575757579</v>
      </c>
      <c r="J12" s="23">
        <v>45.292430555555548</v>
      </c>
      <c r="K12" s="24">
        <f t="shared" si="2"/>
        <v>99.773759840814122</v>
      </c>
    </row>
    <row r="13" spans="1:11" ht="39" customHeight="1" x14ac:dyDescent="0.25">
      <c r="A13" s="22">
        <v>7</v>
      </c>
      <c r="B13" s="34" t="str">
        <f>'[1]полн. свод '!B13</f>
        <v>Молоко питьевое 2,5% жирности пастеризованное в картонном пакете (тетра-брик, пюр-пак, элопак и др.)., руб. за  1л</v>
      </c>
      <c r="C13" s="23" t="s">
        <v>6</v>
      </c>
      <c r="D13" s="23" t="s">
        <v>6</v>
      </c>
      <c r="E13" s="24" t="str">
        <f t="shared" si="0"/>
        <v>-</v>
      </c>
      <c r="F13" s="23" t="s">
        <v>6</v>
      </c>
      <c r="G13" s="23">
        <v>50.855247311827952</v>
      </c>
      <c r="H13" s="24" t="str">
        <f t="shared" si="1"/>
        <v>-</v>
      </c>
      <c r="I13" s="23">
        <v>59.748333333333349</v>
      </c>
      <c r="J13" s="23">
        <v>61.911891025641033</v>
      </c>
      <c r="K13" s="24">
        <f t="shared" si="2"/>
        <v>103.62111806573296</v>
      </c>
    </row>
    <row r="14" spans="1:11" ht="39" customHeight="1" x14ac:dyDescent="0.25">
      <c r="A14" s="22">
        <v>8</v>
      </c>
      <c r="B14" s="34" t="str">
        <f>'[1]полн. свод '!B14</f>
        <v>Молоко питьевое 3,2% жирности пастеризованное в полиэтиленовом пакете, руб. за 1л</v>
      </c>
      <c r="C14" s="23">
        <v>41.818333333333335</v>
      </c>
      <c r="D14" s="23">
        <v>43.248333333333335</v>
      </c>
      <c r="E14" s="24">
        <f t="shared" si="0"/>
        <v>103.41955282770714</v>
      </c>
      <c r="F14" s="23">
        <v>45.401428571428561</v>
      </c>
      <c r="G14" s="23">
        <v>45.910408163265309</v>
      </c>
      <c r="H14" s="24">
        <f t="shared" si="1"/>
        <v>101.12106514674089</v>
      </c>
      <c r="I14" s="23">
        <v>52.66675</v>
      </c>
      <c r="J14" s="23">
        <v>52.627515151515148</v>
      </c>
      <c r="K14" s="24">
        <f t="shared" si="2"/>
        <v>99.925503570118053</v>
      </c>
    </row>
    <row r="15" spans="1:11" ht="39" customHeight="1" x14ac:dyDescent="0.25">
      <c r="A15" s="22">
        <f>A14+1</f>
        <v>9</v>
      </c>
      <c r="B15" s="34" t="str">
        <f>'[1]полн. свод '!B15</f>
        <v>Молоко питьевое 3,2-4,5% жирности пастеризованное в картонном пакете (тетра-брик, пюр-пак, элопак и др.)., руб. за  1л</v>
      </c>
      <c r="C15" s="23" t="s">
        <v>6</v>
      </c>
      <c r="D15" s="23" t="s">
        <v>6</v>
      </c>
      <c r="E15" s="24" t="str">
        <f t="shared" si="0"/>
        <v>-</v>
      </c>
      <c r="F15" s="23">
        <v>59.969999999999992</v>
      </c>
      <c r="G15" s="23">
        <v>62.207388888888886</v>
      </c>
      <c r="H15" s="24">
        <f t="shared" si="1"/>
        <v>103.73084690493395</v>
      </c>
      <c r="I15" s="23">
        <v>68.977957957957955</v>
      </c>
      <c r="J15" s="23">
        <v>70.350745614035091</v>
      </c>
      <c r="K15" s="24">
        <f t="shared" si="2"/>
        <v>101.99018309140703</v>
      </c>
    </row>
    <row r="16" spans="1:11" ht="39" customHeight="1" x14ac:dyDescent="0.25">
      <c r="A16" s="22">
        <f t="shared" ref="A16:A44" si="3">A15+1</f>
        <v>10</v>
      </c>
      <c r="B16" s="34" t="str">
        <f>'[1]полн. свод '!B16</f>
        <v>Кефир 2,5 % жирности, руб. за полиэтиленовый пакет весом 1кг</v>
      </c>
      <c r="C16" s="23">
        <v>42.882999999999996</v>
      </c>
      <c r="D16" s="23">
        <v>43.204545454545446</v>
      </c>
      <c r="E16" s="24">
        <f t="shared" si="0"/>
        <v>100.74982033567019</v>
      </c>
      <c r="F16" s="23">
        <v>45.371250000000003</v>
      </c>
      <c r="G16" s="23">
        <v>45.183524305555551</v>
      </c>
      <c r="H16" s="24">
        <f t="shared" si="1"/>
        <v>99.586245266673373</v>
      </c>
      <c r="I16" s="23">
        <v>50.044791666666669</v>
      </c>
      <c r="J16" s="23">
        <v>50.208464005023487</v>
      </c>
      <c r="K16" s="24">
        <f t="shared" si="2"/>
        <v>100.32705169290541</v>
      </c>
    </row>
    <row r="17" spans="1:11" ht="39" customHeight="1" x14ac:dyDescent="0.25">
      <c r="A17" s="22">
        <f t="shared" si="3"/>
        <v>11</v>
      </c>
      <c r="B17" s="34" t="str">
        <f>'[1]полн. свод '!B17</f>
        <v>Сметана 20% жирности весовая, руб. за 1кг</v>
      </c>
      <c r="C17" s="23">
        <v>125.542</v>
      </c>
      <c r="D17" s="23">
        <v>126.73600000000002</v>
      </c>
      <c r="E17" s="24">
        <f t="shared" si="0"/>
        <v>100.9510761338835</v>
      </c>
      <c r="F17" s="23">
        <v>130.67000000000002</v>
      </c>
      <c r="G17" s="23">
        <v>126.044</v>
      </c>
      <c r="H17" s="24">
        <f t="shared" si="1"/>
        <v>96.459784189178833</v>
      </c>
      <c r="I17" s="23">
        <v>143.47096774193545</v>
      </c>
      <c r="J17" s="23">
        <v>145.80267045454542</v>
      </c>
      <c r="K17" s="24">
        <f t="shared" si="2"/>
        <v>101.62520874383733</v>
      </c>
    </row>
    <row r="18" spans="1:11" ht="39" customHeight="1" x14ac:dyDescent="0.25">
      <c r="A18" s="22">
        <f t="shared" si="3"/>
        <v>12</v>
      </c>
      <c r="B18" s="34" t="str">
        <f>'[1]полн. свод '!B18</f>
        <v>Сметана 20% жирности, руб. за полиэтиленовый пакет весом 500г</v>
      </c>
      <c r="C18" s="23">
        <v>60.841666666666669</v>
      </c>
      <c r="D18" s="23">
        <v>67.509090909090915</v>
      </c>
      <c r="E18" s="24">
        <f t="shared" si="0"/>
        <v>110.95864825490904</v>
      </c>
      <c r="F18" s="23">
        <v>67.597142857142856</v>
      </c>
      <c r="G18" s="23">
        <v>64.309429012345674</v>
      </c>
      <c r="H18" s="24">
        <f t="shared" si="1"/>
        <v>95.136312415237271</v>
      </c>
      <c r="I18" s="23">
        <v>75.237386363636361</v>
      </c>
      <c r="J18" s="23">
        <v>77.306930602819634</v>
      </c>
      <c r="K18" s="24">
        <f t="shared" si="2"/>
        <v>102.75068598101053</v>
      </c>
    </row>
    <row r="19" spans="1:11" ht="39" customHeight="1" x14ac:dyDescent="0.25">
      <c r="A19" s="22">
        <f t="shared" si="3"/>
        <v>13</v>
      </c>
      <c r="B19" s="34" t="str">
        <f>'[1]полн. свод '!B19</f>
        <v>Творог обезжиренный весовой, руб. за 1кг</v>
      </c>
      <c r="C19" s="23">
        <v>171.14</v>
      </c>
      <c r="D19" s="23">
        <v>172.33499999999998</v>
      </c>
      <c r="E19" s="24">
        <f t="shared" si="0"/>
        <v>100.69825873553815</v>
      </c>
      <c r="F19" s="23">
        <v>179.17949999999999</v>
      </c>
      <c r="G19" s="23">
        <v>158.01933333333332</v>
      </c>
      <c r="H19" s="24">
        <f t="shared" si="1"/>
        <v>88.190520306917549</v>
      </c>
      <c r="I19" s="23">
        <v>188.79428571428568</v>
      </c>
      <c r="J19" s="23">
        <v>188.44255952380948</v>
      </c>
      <c r="K19" s="24">
        <f t="shared" si="2"/>
        <v>99.813698709605816</v>
      </c>
    </row>
    <row r="20" spans="1:11" ht="39" customHeight="1" x14ac:dyDescent="0.25">
      <c r="A20" s="22">
        <f t="shared" si="3"/>
        <v>14</v>
      </c>
      <c r="B20" s="34" t="str">
        <f>'[1]полн. свод '!B20</f>
        <v>Творог обезжиренный, руб. за пачку весом 200г</v>
      </c>
      <c r="C20" s="23">
        <v>41.435000000000002</v>
      </c>
      <c r="D20" s="23">
        <v>43.61</v>
      </c>
      <c r="E20" s="24">
        <f t="shared" si="0"/>
        <v>105.24918547121997</v>
      </c>
      <c r="F20" s="23">
        <v>47.756666666666668</v>
      </c>
      <c r="G20" s="23">
        <v>48.452932098765423</v>
      </c>
      <c r="H20" s="24">
        <f t="shared" si="1"/>
        <v>101.45794394939365</v>
      </c>
      <c r="I20" s="23">
        <v>53.831671717171723</v>
      </c>
      <c r="J20" s="23">
        <v>53.729393939393937</v>
      </c>
      <c r="K20" s="24">
        <f t="shared" si="2"/>
        <v>99.81000445552732</v>
      </c>
    </row>
    <row r="21" spans="1:11" ht="39" customHeight="1" x14ac:dyDescent="0.25">
      <c r="A21" s="22">
        <f t="shared" si="3"/>
        <v>15</v>
      </c>
      <c r="B21" s="34" t="str">
        <f>'[1]полн. свод '!B21</f>
        <v>Масло сливочное весовое , руб. за 1кг</v>
      </c>
      <c r="C21" s="23">
        <v>348.9666666666667</v>
      </c>
      <c r="D21" s="23">
        <v>338.03125</v>
      </c>
      <c r="E21" s="24">
        <f t="shared" si="0"/>
        <v>96.8663434903047</v>
      </c>
      <c r="F21" s="23">
        <v>256.73874999999998</v>
      </c>
      <c r="G21" s="23">
        <v>261.8832653061225</v>
      </c>
      <c r="H21" s="24">
        <f t="shared" si="1"/>
        <v>102.0037938589802</v>
      </c>
      <c r="I21" s="23">
        <v>299.72652680652681</v>
      </c>
      <c r="J21" s="23">
        <v>306.09408333333334</v>
      </c>
      <c r="K21" s="24">
        <f t="shared" si="2"/>
        <v>102.12445544765438</v>
      </c>
    </row>
    <row r="22" spans="1:11" ht="39" customHeight="1" x14ac:dyDescent="0.25">
      <c r="A22" s="22">
        <f t="shared" si="3"/>
        <v>16</v>
      </c>
      <c r="B22" s="34" t="str">
        <f>'[1]полн. свод '!B22</f>
        <v>Масло сливочное фасованное в пачки, руб. за пачку весом 200г</v>
      </c>
      <c r="C22" s="23">
        <v>74.001000000000005</v>
      </c>
      <c r="D22" s="23">
        <v>77.816363636363633</v>
      </c>
      <c r="E22" s="24">
        <f t="shared" si="0"/>
        <v>105.15582713255715</v>
      </c>
      <c r="F22" s="23">
        <v>61.620909090909088</v>
      </c>
      <c r="G22" s="23">
        <v>64.436736037624939</v>
      </c>
      <c r="H22" s="24">
        <f t="shared" si="1"/>
        <v>104.5695965675574</v>
      </c>
      <c r="I22" s="23">
        <v>81.89419318181821</v>
      </c>
      <c r="J22" s="23">
        <v>84.265957792207786</v>
      </c>
      <c r="K22" s="24">
        <f t="shared" si="2"/>
        <v>102.89613282485594</v>
      </c>
    </row>
    <row r="23" spans="1:11" ht="39" customHeight="1" x14ac:dyDescent="0.25">
      <c r="A23" s="22">
        <f t="shared" si="3"/>
        <v>17</v>
      </c>
      <c r="B23" s="34" t="str">
        <f>'[1]полн. свод '!B23</f>
        <v>Масло подсолнечное нерафинированное на розлив, руб. за 1л</v>
      </c>
      <c r="C23" s="23">
        <v>57.666666666666664</v>
      </c>
      <c r="D23" s="23">
        <v>60.333333333333336</v>
      </c>
      <c r="E23" s="24">
        <f t="shared" si="0"/>
        <v>104.62427745664739</v>
      </c>
      <c r="F23" s="23">
        <v>59.333333333333336</v>
      </c>
      <c r="G23" s="23" t="s">
        <v>6</v>
      </c>
      <c r="H23" s="24" t="str">
        <f t="shared" si="1"/>
        <v>-</v>
      </c>
      <c r="I23" s="23">
        <v>83.025490196078422</v>
      </c>
      <c r="J23" s="23">
        <v>82.422261904761896</v>
      </c>
      <c r="K23" s="24">
        <f t="shared" si="2"/>
        <v>99.273442059912071</v>
      </c>
    </row>
    <row r="24" spans="1:11" ht="39" customHeight="1" x14ac:dyDescent="0.25">
      <c r="A24" s="22">
        <f t="shared" si="3"/>
        <v>18</v>
      </c>
      <c r="B24" s="34" t="str">
        <f>'[1]полн. свод '!B24</f>
        <v>Масло подсолнечное нерафинированное фасованное, руб. за политиэтил. бутылку емкостью 1 л</v>
      </c>
      <c r="C24" s="23">
        <v>62.2</v>
      </c>
      <c r="D24" s="23">
        <v>63.677999999999997</v>
      </c>
      <c r="E24" s="24">
        <f t="shared" si="0"/>
        <v>102.37620578778134</v>
      </c>
      <c r="F24" s="23">
        <v>70.448888888888888</v>
      </c>
      <c r="G24" s="23">
        <v>71.960930555555549</v>
      </c>
      <c r="H24" s="24">
        <f t="shared" si="1"/>
        <v>102.14629597501734</v>
      </c>
      <c r="I24" s="23">
        <v>82.999547038327535</v>
      </c>
      <c r="J24" s="23">
        <v>82.524610805860817</v>
      </c>
      <c r="K24" s="24">
        <f t="shared" si="2"/>
        <v>99.427784548935676</v>
      </c>
    </row>
    <row r="25" spans="1:11" ht="39" customHeight="1" x14ac:dyDescent="0.25">
      <c r="A25" s="22">
        <f t="shared" si="3"/>
        <v>19</v>
      </c>
      <c r="B25" s="34" t="str">
        <f>'[1]полн. свод '!B25</f>
        <v>Масло подсолнечное рафиниров. дезодорир. фасованное, руб. за политиэт. бутылку емкостью 1 л</v>
      </c>
      <c r="C25" s="23">
        <v>63.333333333333336</v>
      </c>
      <c r="D25" s="23">
        <v>61.859999999999992</v>
      </c>
      <c r="E25" s="24">
        <f t="shared" si="0"/>
        <v>97.673684210526304</v>
      </c>
      <c r="F25" s="23">
        <v>71.577857142857141</v>
      </c>
      <c r="G25" s="23">
        <v>72.079065934065937</v>
      </c>
      <c r="H25" s="24">
        <f t="shared" si="1"/>
        <v>100.70022882943879</v>
      </c>
      <c r="I25" s="23">
        <v>82.25005165289258</v>
      </c>
      <c r="J25" s="23">
        <v>83.135765678172078</v>
      </c>
      <c r="K25" s="24">
        <f t="shared" si="2"/>
        <v>101.07685528152291</v>
      </c>
    </row>
    <row r="26" spans="1:11" ht="39" customHeight="1" x14ac:dyDescent="0.25">
      <c r="A26" s="22">
        <f t="shared" si="3"/>
        <v>20</v>
      </c>
      <c r="B26" s="34" t="str">
        <f>'[1]полн. свод '!B26</f>
        <v>Яйца куриные столовые 1 категории, руб. за 1 десяток</v>
      </c>
      <c r="C26" s="23">
        <v>43</v>
      </c>
      <c r="D26" s="23">
        <v>47.333333333333336</v>
      </c>
      <c r="E26" s="24">
        <f t="shared" si="0"/>
        <v>110.07751937984496</v>
      </c>
      <c r="F26" s="23">
        <v>48.857999999999997</v>
      </c>
      <c r="G26" s="23">
        <v>47.597959183673474</v>
      </c>
      <c r="H26" s="24">
        <f t="shared" si="1"/>
        <v>97.421014334752712</v>
      </c>
      <c r="I26" s="23">
        <v>53.509261363636348</v>
      </c>
      <c r="J26" s="23">
        <v>53.162537878787866</v>
      </c>
      <c r="K26" s="24">
        <f t="shared" si="2"/>
        <v>99.352030889583332</v>
      </c>
    </row>
    <row r="27" spans="1:11" ht="39" customHeight="1" x14ac:dyDescent="0.25">
      <c r="A27" s="22">
        <f t="shared" si="3"/>
        <v>21</v>
      </c>
      <c r="B27" s="34" t="str">
        <f>'[1]полн. свод '!B27</f>
        <v>Яйца куриные столовые 2 категории, руб. за 1 десяток</v>
      </c>
      <c r="C27" s="23">
        <v>36</v>
      </c>
      <c r="D27" s="23">
        <v>38.333333333333336</v>
      </c>
      <c r="E27" s="24">
        <f t="shared" si="0"/>
        <v>106.4814814814815</v>
      </c>
      <c r="F27" s="23">
        <v>40.646666666666668</v>
      </c>
      <c r="G27" s="23">
        <v>39.416666666666664</v>
      </c>
      <c r="H27" s="24">
        <f t="shared" si="1"/>
        <v>96.973921600787264</v>
      </c>
      <c r="I27" s="23">
        <v>45.458529411764708</v>
      </c>
      <c r="J27" s="23">
        <v>45.349729729729724</v>
      </c>
      <c r="K27" s="24">
        <f t="shared" si="2"/>
        <v>99.760661676823119</v>
      </c>
    </row>
    <row r="28" spans="1:11" ht="39" customHeight="1" x14ac:dyDescent="0.25">
      <c r="A28" s="22">
        <f t="shared" si="3"/>
        <v>22</v>
      </c>
      <c r="B28" s="34" t="str">
        <f>'[1]полн. свод '!B28</f>
        <v>Говядина (кроме бескостного мяса), руб. за 1кг</v>
      </c>
      <c r="C28" s="23" t="s">
        <v>6</v>
      </c>
      <c r="D28" s="23" t="s">
        <v>6</v>
      </c>
      <c r="E28" s="24" t="str">
        <f t="shared" si="0"/>
        <v>-</v>
      </c>
      <c r="F28" s="23">
        <v>273.55166666666668</v>
      </c>
      <c r="G28" s="23">
        <v>278.70291666666668</v>
      </c>
      <c r="H28" s="24">
        <f t="shared" si="1"/>
        <v>101.88309947541903</v>
      </c>
      <c r="I28" s="23">
        <v>322.3075</v>
      </c>
      <c r="J28" s="23">
        <v>327.15631707317073</v>
      </c>
      <c r="K28" s="24">
        <f t="shared" si="2"/>
        <v>101.50440714943672</v>
      </c>
    </row>
    <row r="29" spans="1:11" ht="39" customHeight="1" x14ac:dyDescent="0.25">
      <c r="A29" s="22">
        <f t="shared" si="3"/>
        <v>23</v>
      </c>
      <c r="B29" s="34" t="str">
        <f>'[1]полн. свод '!B29</f>
        <v>Свинина (кроме бескостного мяса), руб. за 1кг</v>
      </c>
      <c r="C29" s="23" t="s">
        <v>6</v>
      </c>
      <c r="D29" s="23" t="s">
        <v>6</v>
      </c>
      <c r="E29" s="24" t="str">
        <f t="shared" si="0"/>
        <v>-</v>
      </c>
      <c r="F29" s="23">
        <v>222.64166666666665</v>
      </c>
      <c r="G29" s="23">
        <v>228.19071428571428</v>
      </c>
      <c r="H29" s="24">
        <f t="shared" si="1"/>
        <v>102.49236708569718</v>
      </c>
      <c r="I29" s="23">
        <v>262.38511627906973</v>
      </c>
      <c r="J29" s="23">
        <v>267.17718604651168</v>
      </c>
      <c r="K29" s="24">
        <f t="shared" si="2"/>
        <v>101.82634969368658</v>
      </c>
    </row>
    <row r="30" spans="1:11" ht="39" customHeight="1" x14ac:dyDescent="0.25">
      <c r="A30" s="22">
        <f t="shared" si="3"/>
        <v>24</v>
      </c>
      <c r="B30" s="34" t="str">
        <f>'[1]полн. свод '!B30</f>
        <v>Баранина (кроме бескостного мяса), руб. за 1кг</v>
      </c>
      <c r="C30" s="23" t="s">
        <v>6</v>
      </c>
      <c r="D30" s="23" t="s">
        <v>6</v>
      </c>
      <c r="E30" s="24" t="str">
        <f t="shared" si="0"/>
        <v>-</v>
      </c>
      <c r="F30" s="23">
        <v>297.83333333333331</v>
      </c>
      <c r="G30" s="23">
        <v>297.11111111111109</v>
      </c>
      <c r="H30" s="24">
        <f t="shared" si="1"/>
        <v>99.75750792762544</v>
      </c>
      <c r="I30" s="23">
        <v>327.72424242424245</v>
      </c>
      <c r="J30" s="23">
        <v>328.60152777777779</v>
      </c>
      <c r="K30" s="24">
        <f t="shared" si="2"/>
        <v>100.26769010038619</v>
      </c>
    </row>
    <row r="31" spans="1:11" ht="39" customHeight="1" x14ac:dyDescent="0.25">
      <c r="A31" s="22">
        <f t="shared" si="3"/>
        <v>25</v>
      </c>
      <c r="B31" s="34" t="str">
        <f>'[1]полн. свод '!B31</f>
        <v>Куры (кроме куриных окорочков), руб. за 1кг</v>
      </c>
      <c r="C31" s="23">
        <v>111.27500000000001</v>
      </c>
      <c r="D31" s="23">
        <v>119.88500000000001</v>
      </c>
      <c r="E31" s="24">
        <f t="shared" si="0"/>
        <v>107.73758705908784</v>
      </c>
      <c r="F31" s="23">
        <v>115.6125</v>
      </c>
      <c r="G31" s="23">
        <v>115.56666666666666</v>
      </c>
      <c r="H31" s="24">
        <f t="shared" si="1"/>
        <v>99.96035607453058</v>
      </c>
      <c r="I31" s="23">
        <v>140.7830844155844</v>
      </c>
      <c r="J31" s="23">
        <v>145.49536931818184</v>
      </c>
      <c r="K31" s="24">
        <f t="shared" si="2"/>
        <v>103.34719538370607</v>
      </c>
    </row>
    <row r="32" spans="1:11" ht="39" customHeight="1" x14ac:dyDescent="0.25">
      <c r="A32" s="22">
        <f t="shared" si="3"/>
        <v>26</v>
      </c>
      <c r="B32" s="34" t="str">
        <f>'[1]полн. свод '!B32</f>
        <v>Рыба мороженая неразделанная  (лимонема, камбала, треска, хек, сайда, путассу, минтай), руб. за 1кг</v>
      </c>
      <c r="C32" s="23"/>
      <c r="D32" s="23" t="s">
        <v>6</v>
      </c>
      <c r="E32" s="24" t="str">
        <f t="shared" si="0"/>
        <v>-</v>
      </c>
      <c r="F32" s="23">
        <v>104.235</v>
      </c>
      <c r="G32" s="23">
        <v>104.235</v>
      </c>
      <c r="H32" s="24">
        <f t="shared" si="1"/>
        <v>100</v>
      </c>
      <c r="I32" s="23">
        <v>156.16223577235772</v>
      </c>
      <c r="J32" s="23">
        <v>158.0418603104213</v>
      </c>
      <c r="K32" s="24">
        <f t="shared" si="2"/>
        <v>101.20363577581175</v>
      </c>
    </row>
    <row r="33" spans="1:11" ht="39" customHeight="1" x14ac:dyDescent="0.25">
      <c r="A33" s="22">
        <f t="shared" si="3"/>
        <v>27</v>
      </c>
      <c r="B33" s="34" t="str">
        <f>'[1]полн. свод '!B33</f>
        <v>Сахар-песок, руб. за 1кг</v>
      </c>
      <c r="C33" s="23" t="s">
        <v>6</v>
      </c>
      <c r="D33" s="23" t="s">
        <v>6</v>
      </c>
      <c r="E33" s="24" t="str">
        <f t="shared" si="0"/>
        <v>-</v>
      </c>
      <c r="F33" s="23">
        <v>35.275384615384617</v>
      </c>
      <c r="G33" s="23">
        <v>36.699615384615385</v>
      </c>
      <c r="H33" s="24">
        <f t="shared" si="1"/>
        <v>104.03746347420298</v>
      </c>
      <c r="I33" s="23">
        <v>44.527272727272731</v>
      </c>
      <c r="J33" s="23">
        <v>43.145218765192027</v>
      </c>
      <c r="K33" s="24">
        <f t="shared" si="2"/>
        <v>96.89616300880202</v>
      </c>
    </row>
    <row r="34" spans="1:11" ht="39" customHeight="1" x14ac:dyDescent="0.25">
      <c r="A34" s="22">
        <f t="shared" si="3"/>
        <v>28</v>
      </c>
      <c r="B34" s="34" t="str">
        <f>'[1]полн. свод '!B34</f>
        <v>Соль поваренная пищевая, руб. за 1кг</v>
      </c>
      <c r="C34" s="23" t="s">
        <v>6</v>
      </c>
      <c r="D34" s="23" t="s">
        <v>6</v>
      </c>
      <c r="E34" s="24" t="str">
        <f t="shared" si="0"/>
        <v>-</v>
      </c>
      <c r="F34" s="23">
        <v>10.202142857142858</v>
      </c>
      <c r="G34" s="23">
        <v>10.717068452380953</v>
      </c>
      <c r="H34" s="24">
        <f t="shared" si="1"/>
        <v>105.04722980699665</v>
      </c>
      <c r="I34" s="23">
        <v>13.335492424242426</v>
      </c>
      <c r="J34" s="23">
        <v>13.695802772038569</v>
      </c>
      <c r="K34" s="24">
        <f t="shared" si="2"/>
        <v>102.70189008649683</v>
      </c>
    </row>
    <row r="35" spans="1:11" ht="39" customHeight="1" x14ac:dyDescent="0.25">
      <c r="A35" s="22">
        <f t="shared" si="3"/>
        <v>29</v>
      </c>
      <c r="B35" s="34" t="str">
        <f>'[1]полн. свод '!B35</f>
        <v>Чай черный байховый, руб. за 1кг</v>
      </c>
      <c r="C35" s="23" t="s">
        <v>6</v>
      </c>
      <c r="D35" s="23" t="s">
        <v>6</v>
      </c>
      <c r="E35" s="24" t="str">
        <f t="shared" si="0"/>
        <v>-</v>
      </c>
      <c r="F35" s="23">
        <v>331.8125</v>
      </c>
      <c r="G35" s="23">
        <v>341.32541666666663</v>
      </c>
      <c r="H35" s="24">
        <f t="shared" si="1"/>
        <v>102.86695548439755</v>
      </c>
      <c r="I35" s="23">
        <v>466.26676136363653</v>
      </c>
      <c r="J35" s="23">
        <v>469.83244195198745</v>
      </c>
      <c r="K35" s="24">
        <f t="shared" si="2"/>
        <v>100.76472973924257</v>
      </c>
    </row>
    <row r="36" spans="1:11" ht="39" customHeight="1" x14ac:dyDescent="0.25">
      <c r="A36" s="22">
        <f t="shared" si="3"/>
        <v>30</v>
      </c>
      <c r="B36" s="34" t="str">
        <f>'[1]полн. свод '!B36</f>
        <v>Рис шлифованный, руб. за 1кг</v>
      </c>
      <c r="C36" s="23" t="s">
        <v>6</v>
      </c>
      <c r="D36" s="23" t="s">
        <v>6</v>
      </c>
      <c r="E36" s="24" t="str">
        <f t="shared" si="0"/>
        <v>-</v>
      </c>
      <c r="F36" s="23">
        <v>41.984285714285711</v>
      </c>
      <c r="G36" s="23">
        <v>41.807410714285723</v>
      </c>
      <c r="H36" s="24">
        <f t="shared" si="1"/>
        <v>99.578711422641149</v>
      </c>
      <c r="I36" s="23">
        <v>51.879280303030299</v>
      </c>
      <c r="J36" s="23">
        <v>52.704366965105606</v>
      </c>
      <c r="K36" s="24">
        <f t="shared" si="2"/>
        <v>101.59039727855885</v>
      </c>
    </row>
    <row r="37" spans="1:11" ht="39" customHeight="1" x14ac:dyDescent="0.25">
      <c r="A37" s="22">
        <f t="shared" si="3"/>
        <v>31</v>
      </c>
      <c r="B37" s="34" t="str">
        <f>'[1]полн. свод '!B37</f>
        <v>Пшено, руб. за 1кг</v>
      </c>
      <c r="C37" s="23" t="s">
        <v>6</v>
      </c>
      <c r="D37" s="23" t="s">
        <v>6</v>
      </c>
      <c r="E37" s="24" t="str">
        <f t="shared" si="0"/>
        <v>-</v>
      </c>
      <c r="F37" s="23">
        <v>21.702307692307691</v>
      </c>
      <c r="G37" s="23">
        <v>26.633392857142859</v>
      </c>
      <c r="H37" s="24">
        <f t="shared" si="1"/>
        <v>122.72147844711911</v>
      </c>
      <c r="I37" s="23">
        <v>29.600056818181816</v>
      </c>
      <c r="J37" s="23">
        <v>34.015559066601845</v>
      </c>
      <c r="K37" s="24">
        <f t="shared" si="2"/>
        <v>114.91720869166646</v>
      </c>
    </row>
    <row r="38" spans="1:11" ht="39" customHeight="1" x14ac:dyDescent="0.25">
      <c r="A38" s="22">
        <f t="shared" si="3"/>
        <v>32</v>
      </c>
      <c r="B38" s="34" t="str">
        <f>'[1]полн. свод '!B38</f>
        <v>Крупа гречневая ядрица, руб. за 1кг</v>
      </c>
      <c r="C38" s="23" t="s">
        <v>6</v>
      </c>
      <c r="D38" s="23" t="s">
        <v>6</v>
      </c>
      <c r="E38" s="24" t="str">
        <f t="shared" si="0"/>
        <v>-</v>
      </c>
      <c r="F38" s="23">
        <v>49.997857142857143</v>
      </c>
      <c r="G38" s="23">
        <v>41.105428571428568</v>
      </c>
      <c r="H38" s="24">
        <f t="shared" si="1"/>
        <v>82.214380616312127</v>
      </c>
      <c r="I38" s="23">
        <v>62.857121212121207</v>
      </c>
      <c r="J38" s="23">
        <v>50.947769742883388</v>
      </c>
      <c r="K38" s="24">
        <f t="shared" si="2"/>
        <v>81.053297956411569</v>
      </c>
    </row>
    <row r="39" spans="1:11" ht="39" customHeight="1" x14ac:dyDescent="0.25">
      <c r="A39" s="22">
        <f t="shared" si="3"/>
        <v>33</v>
      </c>
      <c r="B39" s="34" t="str">
        <f>'[1]полн. свод '!B39</f>
        <v>Вермишель, руб. за 1кг</v>
      </c>
      <c r="C39" s="23" t="s">
        <v>6</v>
      </c>
      <c r="D39" s="23" t="s">
        <v>6</v>
      </c>
      <c r="E39" s="24" t="str">
        <f t="shared" si="0"/>
        <v>-</v>
      </c>
      <c r="F39" s="23">
        <v>33.801428571428566</v>
      </c>
      <c r="G39" s="23">
        <v>33.852871794871795</v>
      </c>
      <c r="H39" s="24">
        <f t="shared" si="1"/>
        <v>100.15219245344771</v>
      </c>
      <c r="I39" s="23">
        <v>44.460151515151502</v>
      </c>
      <c r="J39" s="23">
        <v>43.686688705234154</v>
      </c>
      <c r="K39" s="24">
        <f t="shared" si="2"/>
        <v>98.260323495178014</v>
      </c>
    </row>
    <row r="40" spans="1:11" ht="39" customHeight="1" x14ac:dyDescent="0.25">
      <c r="A40" s="22">
        <f t="shared" si="3"/>
        <v>34</v>
      </c>
      <c r="B40" s="34" t="str">
        <f>'[1]полн. свод '!B40</f>
        <v>Картофель, руб. за 1кг</v>
      </c>
      <c r="C40" s="23" t="s">
        <v>6</v>
      </c>
      <c r="D40" s="23" t="s">
        <v>6</v>
      </c>
      <c r="E40" s="24" t="str">
        <f t="shared" si="0"/>
        <v>-</v>
      </c>
      <c r="F40" s="23">
        <v>20.239999999999998</v>
      </c>
      <c r="G40" s="23">
        <v>21.223750000000003</v>
      </c>
      <c r="H40" s="24">
        <f t="shared" si="1"/>
        <v>104.86042490118579</v>
      </c>
      <c r="I40" s="23">
        <v>25.302689393939389</v>
      </c>
      <c r="J40" s="23">
        <v>25.759715007215004</v>
      </c>
      <c r="K40" s="24">
        <f t="shared" si="2"/>
        <v>101.80623334602954</v>
      </c>
    </row>
    <row r="41" spans="1:11" ht="39" customHeight="1" x14ac:dyDescent="0.25">
      <c r="A41" s="22">
        <f t="shared" si="3"/>
        <v>35</v>
      </c>
      <c r="B41" s="34" t="str">
        <f>'[1]полн. свод '!B41</f>
        <v>Капуста белокочанная свежая, руб. за 1кг</v>
      </c>
      <c r="C41" s="23" t="s">
        <v>6</v>
      </c>
      <c r="D41" s="23" t="s">
        <v>6</v>
      </c>
      <c r="E41" s="24" t="str">
        <f t="shared" si="0"/>
        <v>-</v>
      </c>
      <c r="F41" s="23">
        <v>16.5425</v>
      </c>
      <c r="G41" s="23">
        <v>21.990000000000002</v>
      </c>
      <c r="H41" s="24">
        <f t="shared" si="1"/>
        <v>132.93033096569442</v>
      </c>
      <c r="I41" s="23">
        <v>20.408636363636358</v>
      </c>
      <c r="J41" s="23">
        <v>28.727393578643582</v>
      </c>
      <c r="K41" s="24">
        <f t="shared" si="2"/>
        <v>140.76096544024566</v>
      </c>
    </row>
    <row r="42" spans="1:11" ht="39" customHeight="1" x14ac:dyDescent="0.25">
      <c r="A42" s="22">
        <f t="shared" si="3"/>
        <v>36</v>
      </c>
      <c r="B42" s="34" t="str">
        <f>'[1]полн. свод '!B42</f>
        <v>Лук репчатый, руб. за 1кг</v>
      </c>
      <c r="C42" s="23" t="s">
        <v>6</v>
      </c>
      <c r="D42" s="23" t="s">
        <v>6</v>
      </c>
      <c r="E42" s="24" t="str">
        <f t="shared" si="0"/>
        <v>-</v>
      </c>
      <c r="F42" s="23">
        <v>18.524999999999999</v>
      </c>
      <c r="G42" s="23">
        <v>19.416250000000002</v>
      </c>
      <c r="H42" s="24">
        <f t="shared" si="1"/>
        <v>104.81106612685562</v>
      </c>
      <c r="I42" s="23">
        <v>23.09284090909091</v>
      </c>
      <c r="J42" s="23">
        <v>24.009685606060611</v>
      </c>
      <c r="K42" s="24">
        <f t="shared" si="2"/>
        <v>103.97025511317133</v>
      </c>
    </row>
    <row r="43" spans="1:11" ht="39" customHeight="1" x14ac:dyDescent="0.25">
      <c r="A43" s="22">
        <f t="shared" si="3"/>
        <v>37</v>
      </c>
      <c r="B43" s="34" t="str">
        <f>'[1]полн. свод '!B43</f>
        <v>Морковь, руб. за 1кг</v>
      </c>
      <c r="C43" s="23" t="s">
        <v>6</v>
      </c>
      <c r="D43" s="23" t="s">
        <v>6</v>
      </c>
      <c r="E43" s="24" t="str">
        <f t="shared" si="0"/>
        <v>-</v>
      </c>
      <c r="F43" s="23">
        <v>21.545000000000002</v>
      </c>
      <c r="G43" s="23">
        <v>25.64083333333333</v>
      </c>
      <c r="H43" s="24">
        <f t="shared" si="1"/>
        <v>119.0105979732343</v>
      </c>
      <c r="I43" s="23">
        <v>27.247438016528921</v>
      </c>
      <c r="J43" s="23">
        <v>34.240928515928523</v>
      </c>
      <c r="K43" s="24">
        <f t="shared" si="2"/>
        <v>125.66659843452874</v>
      </c>
    </row>
    <row r="44" spans="1:11" ht="39" customHeight="1" x14ac:dyDescent="0.25">
      <c r="A44" s="22">
        <f t="shared" si="3"/>
        <v>38</v>
      </c>
      <c r="B44" s="34" t="str">
        <f>'[1]полн. свод '!B44</f>
        <v>Яблоки отечественные, руб. за 1кг</v>
      </c>
      <c r="C44" s="23" t="s">
        <v>6</v>
      </c>
      <c r="D44" s="23" t="s">
        <v>6</v>
      </c>
      <c r="E44" s="24" t="str">
        <f t="shared" si="0"/>
        <v>-</v>
      </c>
      <c r="F44" s="23">
        <v>48.888750000000002</v>
      </c>
      <c r="G44" s="23">
        <v>52.813593749999995</v>
      </c>
      <c r="H44" s="24">
        <f t="shared" si="1"/>
        <v>108.02811229577355</v>
      </c>
      <c r="I44" s="23">
        <v>59.41343023255812</v>
      </c>
      <c r="J44" s="23">
        <v>57.252144886363638</v>
      </c>
      <c r="K44" s="24">
        <f t="shared" si="2"/>
        <v>96.362294959683865</v>
      </c>
    </row>
    <row r="45" spans="1:11" ht="39" customHeight="1" x14ac:dyDescent="0.25">
      <c r="A45" s="26"/>
      <c r="B45" s="27"/>
      <c r="C45" s="28"/>
      <c r="D45" s="28"/>
      <c r="E45" s="29"/>
      <c r="F45" s="29"/>
      <c r="G45" s="29"/>
      <c r="H45" s="29"/>
      <c r="I45" s="28"/>
      <c r="J45" s="28"/>
      <c r="K45" s="29"/>
    </row>
    <row r="46" spans="1:11" ht="39" customHeight="1" x14ac:dyDescent="0.25">
      <c r="A46" s="30"/>
      <c r="B46" s="27"/>
      <c r="C46" s="31"/>
      <c r="D46" s="31"/>
      <c r="E46" s="29"/>
      <c r="F46" s="29"/>
      <c r="G46" s="29"/>
      <c r="H46" s="29"/>
      <c r="I46" s="32"/>
      <c r="J46" s="32"/>
    </row>
    <row r="47" spans="1:11" ht="39" customHeight="1" x14ac:dyDescent="0.3">
      <c r="A47" s="1"/>
      <c r="I47" s="2"/>
      <c r="J47" s="2"/>
    </row>
    <row r="48" spans="1:11" ht="39" customHeight="1" x14ac:dyDescent="0.3">
      <c r="A48" s="1"/>
      <c r="K48" s="3"/>
    </row>
    <row r="49" spans="1:11" ht="39" customHeight="1" x14ac:dyDescent="0.3">
      <c r="A49" s="10"/>
      <c r="K49" s="4"/>
    </row>
    <row r="50" spans="1:11" ht="39" customHeight="1" x14ac:dyDescent="0.3">
      <c r="A50" s="33"/>
    </row>
    <row r="61" spans="1:11" ht="39" customHeight="1" x14ac:dyDescent="0.25">
      <c r="A61" s="9"/>
      <c r="C61" s="9"/>
      <c r="D61" s="9"/>
      <c r="E61" s="9"/>
      <c r="F61" s="9"/>
      <c r="G61" s="9"/>
      <c r="H61" s="9"/>
    </row>
    <row r="62" spans="1:11" ht="39" customHeight="1" x14ac:dyDescent="0.25">
      <c r="A62" s="9"/>
      <c r="C62" s="9"/>
      <c r="D62" s="9"/>
      <c r="E62" s="9"/>
      <c r="F62" s="9"/>
      <c r="G62" s="9"/>
      <c r="H62" s="9"/>
    </row>
    <row r="63" spans="1:11" ht="39" customHeight="1" x14ac:dyDescent="0.25">
      <c r="A63" s="9"/>
      <c r="C63" s="9"/>
      <c r="D63" s="9"/>
      <c r="E63" s="9"/>
      <c r="F63" s="9"/>
      <c r="G63" s="9"/>
      <c r="H63" s="9"/>
    </row>
    <row r="64" spans="1:11" ht="39" customHeight="1" x14ac:dyDescent="0.25">
      <c r="A64" s="9"/>
      <c r="C64" s="9"/>
      <c r="D64" s="9"/>
      <c r="E64" s="9"/>
      <c r="F64" s="9"/>
      <c r="G64" s="9"/>
      <c r="H64" s="9"/>
    </row>
    <row r="65" spans="1:8" ht="39" customHeight="1" x14ac:dyDescent="0.25">
      <c r="A65" s="9"/>
      <c r="C65" s="9"/>
      <c r="D65" s="9"/>
      <c r="E65" s="9"/>
      <c r="F65" s="9"/>
      <c r="G65" s="9"/>
      <c r="H65" s="9"/>
    </row>
    <row r="66" spans="1:8" ht="39" customHeight="1" x14ac:dyDescent="0.25">
      <c r="A66" s="9"/>
      <c r="C66" s="9"/>
      <c r="D66" s="9"/>
      <c r="E66" s="9"/>
      <c r="F66" s="9"/>
      <c r="G66" s="9"/>
      <c r="H66" s="9"/>
    </row>
    <row r="67" spans="1:8" ht="39" customHeight="1" x14ac:dyDescent="0.25">
      <c r="A67" s="9"/>
      <c r="C67" s="9"/>
      <c r="D67" s="9"/>
      <c r="E67" s="9"/>
      <c r="F67" s="9"/>
      <c r="G67" s="9"/>
      <c r="H67" s="9"/>
    </row>
    <row r="68" spans="1:8" ht="39" customHeight="1" x14ac:dyDescent="0.25">
      <c r="A68" s="9"/>
      <c r="C68" s="9"/>
      <c r="D68" s="9"/>
      <c r="E68" s="9"/>
      <c r="F68" s="9"/>
      <c r="G68" s="9"/>
      <c r="H68" s="9"/>
    </row>
    <row r="69" spans="1:8" ht="39" customHeight="1" x14ac:dyDescent="0.25">
      <c r="A69" s="9"/>
      <c r="C69" s="9"/>
      <c r="D69" s="9"/>
      <c r="E69" s="9"/>
      <c r="F69" s="9"/>
      <c r="G69" s="9"/>
      <c r="H69" s="9"/>
    </row>
    <row r="70" spans="1:8" ht="39" customHeight="1" x14ac:dyDescent="0.25">
      <c r="A70" s="9"/>
      <c r="C70" s="9"/>
      <c r="D70" s="9"/>
      <c r="E70" s="9"/>
      <c r="F70" s="9"/>
      <c r="G70" s="9"/>
      <c r="H70" s="9"/>
    </row>
    <row r="71" spans="1:8" ht="39" customHeight="1" x14ac:dyDescent="0.25">
      <c r="A71" s="9"/>
      <c r="C71" s="9"/>
      <c r="D71" s="9"/>
      <c r="E71" s="9"/>
      <c r="F71" s="9"/>
      <c r="G71" s="9"/>
      <c r="H71" s="9"/>
    </row>
    <row r="73" spans="1:8" ht="39" customHeight="1" x14ac:dyDescent="0.25">
      <c r="A73" s="9"/>
      <c r="C73" s="9"/>
      <c r="D73" s="9"/>
      <c r="E73" s="9"/>
      <c r="F73" s="9"/>
      <c r="G73" s="9"/>
      <c r="H73" s="9"/>
    </row>
  </sheetData>
  <mergeCells count="16">
    <mergeCell ref="J1:K1"/>
    <mergeCell ref="A2:K2"/>
    <mergeCell ref="A4:A6"/>
    <mergeCell ref="B4:B6"/>
    <mergeCell ref="C4:E4"/>
    <mergeCell ref="F4:H4"/>
    <mergeCell ref="I4:K4"/>
    <mergeCell ref="C5:C6"/>
    <mergeCell ref="D5:D6"/>
    <mergeCell ref="E5:E6"/>
    <mergeCell ref="F5:F6"/>
    <mergeCell ref="G5:G6"/>
    <mergeCell ref="H5:H6"/>
    <mergeCell ref="I5:I6"/>
    <mergeCell ref="J5:J6"/>
    <mergeCell ref="K5:K6"/>
  </mergeCells>
  <pageMargins left="0" right="0" top="0" bottom="0" header="0" footer="0.19685039370078741"/>
  <pageSetup paperSize="9" scale="50" fitToWidth="0" fitToHeight="0" orientation="portrait" r:id="rId1"/>
  <headerFooter alignWithMargins="0">
    <oddFooter>&amp;R&amp;8&amp;P из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Дин. за нед с опт торг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Рязанцев Алексей Станиславович</dc:creator>
  <cp:lastModifiedBy>Колесникова Алла Викторовна</cp:lastModifiedBy>
  <cp:lastPrinted>2018-10-22T09:54:29Z</cp:lastPrinted>
  <dcterms:created xsi:type="dcterms:W3CDTF">2018-07-09T12:32:54Z</dcterms:created>
  <dcterms:modified xsi:type="dcterms:W3CDTF">2018-10-22T09:54:37Z</dcterms:modified>
</cp:coreProperties>
</file>